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10" activeTab="0"/>
  </bookViews>
  <sheets>
    <sheet name="Опросный лист" sheetId="1" r:id="rId1"/>
    <sheet name="Данные о заказчике" sheetId="2" r:id="rId2"/>
    <sheet name="DV-IDENTITY-0" sheetId="3" state="hidden" r:id="rId3"/>
    <sheet name="Данные о партнере" sheetId="4" r:id="rId4"/>
  </sheets>
  <definedNames/>
  <calcPr fullCalcOnLoad="1"/>
</workbook>
</file>

<file path=xl/sharedStrings.xml><?xml version="1.0" encoding="utf-8"?>
<sst xmlns="http://schemas.openxmlformats.org/spreadsheetml/2006/main" count="76" uniqueCount="61">
  <si>
    <t>Описание топологии сети предприятия</t>
  </si>
  <si>
    <t>Количество защищаемых сетей/офисов</t>
  </si>
  <si>
    <t>Требуется ли организация VPN канала между офисами? (указать количество площадок)</t>
  </si>
  <si>
    <t>планируется ли подключать удаленных пользователей к ресурсам компании, используя IPSEC VPN, да(сколько одновременных подключений)/нет</t>
  </si>
  <si>
    <t>Использование услуг нескольких провайдеров (да\нет, дать пояснения)</t>
  </si>
  <si>
    <t>Требуется ли дополнительный функционал возможность фильтрации URL-запросов  в соответствии с заданными политиками (да\нет, дать пояснения)</t>
  </si>
  <si>
    <t>Требуется ли авторизация Wi-Fi пользователей</t>
  </si>
  <si>
    <t>Требуется ли авторизация временных пользователей</t>
  </si>
  <si>
    <t>Аппаратное исполнение/Виртуальный исполнение</t>
  </si>
  <si>
    <t>Информация о клиенте (конечном пользователе)</t>
  </si>
  <si>
    <t>Юридическое название компании</t>
  </si>
  <si>
    <t>ИНН/КПП</t>
  </si>
  <si>
    <t>Юридический адрес</t>
  </si>
  <si>
    <t>Номер телефона с кодом города</t>
  </si>
  <si>
    <t>ФИО контактного лица</t>
  </si>
  <si>
    <t>Должность в штатном расписании</t>
  </si>
  <si>
    <t>Роль в принятии решения</t>
  </si>
  <si>
    <t xml:space="preserve">Мобильный телефон
</t>
  </si>
  <si>
    <t>Рабочий телефон</t>
  </si>
  <si>
    <t>E-mail</t>
  </si>
  <si>
    <t>Кратко суть проекта</t>
  </si>
  <si>
    <t>Предполагаемые сроки пилота/тестирования</t>
  </si>
  <si>
    <t>Предполагаемый срок поставки (в точности до месяца покупки)</t>
  </si>
  <si>
    <t>Указать варианты приобретения (аукцион, тендер, запрос котировок, внутренний аукцион, прямой договор)</t>
  </si>
  <si>
    <t>Бюджетирование (указать на какой период закладываются средства)</t>
  </si>
  <si>
    <t xml:space="preserve">Указать стадию/Запрос цен и подбор решения/поиск альтернативных решений/Запрос КП/ </t>
  </si>
  <si>
    <t>Какие альтернативы рассматриваются или были предложенны партнером</t>
  </si>
  <si>
    <t>Дополнительные сведения</t>
  </si>
  <si>
    <t>Информация о партнере</t>
  </si>
  <si>
    <t>Директор ФИО и контакт для связи</t>
  </si>
  <si>
    <t>Основное направление работы партнера SMB/Enterprise</t>
  </si>
  <si>
    <t>Есть направление информационной  безопасности/Системной интеграции</t>
  </si>
  <si>
    <t>Контакты менеджера, ведущего  данного клиента</t>
  </si>
  <si>
    <t>ФИО инженера, сопровождающего данный пилот/тестирование</t>
  </si>
  <si>
    <t>Количество пользователей, находящихся одновременно в сети (уникальных IP- адресов)</t>
  </si>
  <si>
    <t xml:space="preserve">Пропускная способность Интернет подключения к данному шлюзу </t>
  </si>
  <si>
    <t>Какое решение используется в данный момент</t>
  </si>
  <si>
    <t xml:space="preserve"> Какие порты нужны (указать количество), при аппаратном исполнении? </t>
  </si>
  <si>
    <t>Используемая в компании среда вирутализации (гипервизор)?</t>
  </si>
  <si>
    <t xml:space="preserve">Fiber 1 Gb/s </t>
  </si>
  <si>
    <t>Fiber 10 Gb/s</t>
  </si>
  <si>
    <t>Copper 10 Gb/s</t>
  </si>
  <si>
    <t>Copper 1 Gb/s</t>
  </si>
  <si>
    <t>#</t>
  </si>
  <si>
    <t>Вопросы</t>
  </si>
  <si>
    <t>Ответы</t>
  </si>
  <si>
    <t>Есть ли требования по сертификации ФСТЭК?</t>
  </si>
  <si>
    <t>Требуется ли функицонал Reverse proxy</t>
  </si>
  <si>
    <t>Откуда узнали о решении UserGate?</t>
  </si>
  <si>
    <t>Требуется ли дополнительная антивирусная проверка на уровне шлюза при помощи модуля с эвристическим анализом</t>
  </si>
  <si>
    <t>Требуется ли дополнительный функционал антиспам-фильтрации почтовых сообщений (да\нет, дать пояснения)</t>
  </si>
  <si>
    <t>Требуется ли обеспечение отказоустойчивости - кластер шлюзов (дать пояснения)</t>
  </si>
  <si>
    <t>Требуется ли авторизация с Active Directory</t>
  </si>
  <si>
    <t>Требуется ли функционал по контролю приложений</t>
  </si>
  <si>
    <t>Общая информация</t>
  </si>
  <si>
    <t>Мобильный телефон</t>
  </si>
  <si>
    <t>Срок на подписки модулей, обновления и технической поддержки: 1 год, 2 года, 3 года</t>
  </si>
  <si>
    <t>Требуется ли установка систем обнаружения и предотваращения вторжений в защищаемых подсетях? (Указать количество, при необходимости дать пояснения)</t>
  </si>
  <si>
    <t>Требуется ли установка системы межсетевого экранирования в защищаемых подсетях? (Указать количество, при необходимости дать пояснения)</t>
  </si>
  <si>
    <t>Требуется ли выделенная система отчётности (Да/Нет)?
Если да, то в виртуальном исполнении или ПАК, программно-аппаратный комплекс (Виртуальное/ПАК)?</t>
  </si>
  <si>
    <t>Требуется ли система централизованного управления (Да/Нет)?
Если да, то в виртуальном исполнении или ПАК, программно-аппаратный комплекс (Виртуальное/ПАК)?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</si>
</sst>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RUB&quot;;\-#,##0\ &quot;RUB&quot;"/>
    <numFmt numFmtId="167" formatCode="#,##0\ &quot;RUB&quot;;[Red]\-#,##0\ &quot;RUB&quot;"/>
    <numFmt numFmtId="168" formatCode="#,##0.00\ &quot;RUB&quot;;\-#,##0.00\ &quot;RUB&quot;"/>
    <numFmt numFmtId="169" formatCode="#,##0.00\ &quot;RUB&quot;;[Red]\-#,##0.00\ &quot;RUB&quot;"/>
    <numFmt numFmtId="170" formatCode="_-* #,##0\ &quot;RUB&quot;_-;\-* #,##0\ &quot;RUB&quot;_-;_-* &quot;-&quot;\ &quot;RUB&quot;_-;_-@_-"/>
    <numFmt numFmtId="171" formatCode="_-* #,##0\ _R_U_B_-;\-* #,##0\ _R_U_B_-;_-* &quot;-&quot;\ _R_U_B_-;_-@_-"/>
    <numFmt numFmtId="172" formatCode="_-* #,##0.00\ &quot;RUB&quot;_-;\-* #,##0.00\ &quot;RUB&quot;_-;_-* &quot;-&quot;??\ &quot;RUB&quot;_-;_-@_-"/>
    <numFmt numFmtId="173" formatCode="_-* #,##0.00\ _R_U_B_-;\-* #,##0.00\ _R_U_B_-;_-* &quot;-&quot;??\ _R_U_B_-;_-@_-"/>
    <numFmt numFmtId="174" formatCode="#"/>
    <numFmt numFmtId="175" formatCode="[$-409]dddd\,\ d\ mmmm\ yy"/>
    <numFmt numFmtId="176" formatCode="[$-409]h:mm:ss\ AM/PM"/>
  </numFmts>
  <fonts count="58">
    <font>
      <sz val="10"/>
      <name val="Arial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1"/>
    </font>
    <font>
      <sz val="12"/>
      <color indexed="8"/>
      <name val="Arial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63"/>
      <name val="Calibri"/>
      <family val="2"/>
    </font>
    <font>
      <sz val="12"/>
      <color indexed="63"/>
      <name val="Arial"/>
      <family val="2"/>
    </font>
    <font>
      <sz val="11"/>
      <color indexed="9"/>
      <name val="Arial"/>
      <family val="2"/>
    </font>
    <font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22"/>
      <color indexed="63"/>
      <name val="Arial"/>
      <family val="2"/>
    </font>
    <font>
      <b/>
      <sz val="16"/>
      <color indexed="9"/>
      <name val="Arial Bold"/>
      <family val="0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rgb="FF3D4D5B"/>
      <name val="Calibri"/>
      <family val="2"/>
    </font>
    <font>
      <sz val="12"/>
      <color rgb="FF3D4D5B"/>
      <name val="Arial"/>
      <family val="2"/>
    </font>
    <font>
      <sz val="11"/>
      <color rgb="FFFFFFFF"/>
      <name val="Arial"/>
      <family val="2"/>
    </font>
    <font>
      <sz val="10"/>
      <color rgb="FF3D4D5B"/>
      <name val="Arial"/>
      <family val="2"/>
    </font>
    <font>
      <b/>
      <sz val="11"/>
      <color rgb="FF3D4D5B"/>
      <name val="Arial"/>
      <family val="2"/>
    </font>
    <font>
      <b/>
      <sz val="22"/>
      <color rgb="FF3D4D5B"/>
      <name val="Arial"/>
      <family val="2"/>
    </font>
    <font>
      <b/>
      <sz val="16"/>
      <color theme="0"/>
      <name val="Arial Bold"/>
      <family val="0"/>
    </font>
    <font>
      <b/>
      <sz val="16"/>
      <color theme="0"/>
      <name val="Arial"/>
      <family val="2"/>
    </font>
    <font>
      <b/>
      <sz val="18"/>
      <color rgb="FFFFFF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506E"/>
        <bgColor indexed="64"/>
      </patternFill>
    </fill>
    <fill>
      <patternFill patternType="solid">
        <fgColor rgb="FFF3FD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rgb="FF3D4D5B"/>
      </left>
      <right style="hair">
        <color rgb="FF3D4D5B"/>
      </right>
      <top style="hair">
        <color rgb="FF3D4D5B"/>
      </top>
      <bottom>
        <color indexed="63"/>
      </bottom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</border>
    <border>
      <left style="hair">
        <color rgb="FF3D4D5B"/>
      </left>
      <right style="hair">
        <color rgb="FF3D4D5B"/>
      </right>
      <top style="hair">
        <color rgb="FF3D4D5B"/>
      </top>
      <bottom style="hair">
        <color rgb="FF3D4D5B"/>
      </bottom>
    </border>
    <border>
      <left style="hair">
        <color theme="0"/>
      </left>
      <right style="hair">
        <color theme="0"/>
      </right>
      <top>
        <color indexed="63"/>
      </top>
      <bottom style="hair">
        <color theme="0"/>
      </bottom>
    </border>
    <border>
      <left style="hair">
        <color rgb="FF3D4D5B"/>
      </left>
      <right style="hair">
        <color rgb="FF3D4D5B"/>
      </right>
      <top>
        <color indexed="63"/>
      </top>
      <bottom style="hair">
        <color rgb="FF3D4D5B"/>
      </bottom>
    </border>
    <border>
      <left style="hair">
        <color rgb="FF788A97"/>
      </left>
      <right style="hair">
        <color rgb="FF788A97"/>
      </right>
      <top style="hair">
        <color rgb="FF788A97"/>
      </top>
      <bottom style="hair">
        <color rgb="FF788A97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33">
      <alignment/>
      <protection/>
    </xf>
    <xf numFmtId="0" fontId="2" fillId="0" borderId="10" xfId="33" applyBorder="1">
      <alignment/>
      <protection/>
    </xf>
    <xf numFmtId="0" fontId="2" fillId="0" borderId="11" xfId="33" applyBorder="1">
      <alignment/>
      <protection/>
    </xf>
    <xf numFmtId="0" fontId="2" fillId="0" borderId="12" xfId="33" applyBorder="1">
      <alignment/>
      <protection/>
    </xf>
    <xf numFmtId="0" fontId="49" fillId="0" borderId="13" xfId="33" applyFont="1" applyBorder="1" applyAlignment="1">
      <alignment horizontal="center" vertical="center"/>
      <protection/>
    </xf>
    <xf numFmtId="0" fontId="50" fillId="0" borderId="14" xfId="33" applyFont="1" applyBorder="1" applyAlignment="1">
      <alignment horizontal="center" vertical="center"/>
      <protection/>
    </xf>
    <xf numFmtId="0" fontId="2" fillId="0" borderId="15" xfId="33" applyBorder="1">
      <alignment/>
      <protection/>
    </xf>
    <xf numFmtId="0" fontId="3" fillId="0" borderId="15" xfId="33" applyFont="1" applyBorder="1" applyAlignment="1">
      <alignment vertical="center"/>
      <protection/>
    </xf>
    <xf numFmtId="0" fontId="2" fillId="33" borderId="15" xfId="33" applyFill="1" applyBorder="1">
      <alignment/>
      <protection/>
    </xf>
    <xf numFmtId="165" fontId="51" fillId="34" borderId="15" xfId="0" applyNumberFormat="1" applyFont="1" applyFill="1" applyBorder="1" applyAlignment="1">
      <alignment horizontal="center" vertical="center" wrapText="1"/>
    </xf>
    <xf numFmtId="1" fontId="52" fillId="33" borderId="15" xfId="53" applyNumberFormat="1" applyFont="1" applyFill="1" applyBorder="1" applyAlignment="1">
      <alignment horizontal="center" vertical="center" wrapText="1"/>
      <protection/>
    </xf>
    <xf numFmtId="1" fontId="52" fillId="33" borderId="15" xfId="53" applyNumberFormat="1" applyFont="1" applyFill="1" applyBorder="1" applyAlignment="1">
      <alignment horizontal="justify" vertical="center" wrapText="1"/>
      <protection/>
    </xf>
    <xf numFmtId="1" fontId="52" fillId="33" borderId="15" xfId="53" applyNumberFormat="1" applyFont="1" applyFill="1" applyBorder="1" applyAlignment="1">
      <alignment horizontal="center" vertical="center"/>
      <protection/>
    </xf>
    <xf numFmtId="174" fontId="52" fillId="33" borderId="15" xfId="0" applyNumberFormat="1" applyFont="1" applyFill="1" applyBorder="1" applyAlignment="1">
      <alignment horizontal="center" vertical="center"/>
    </xf>
    <xf numFmtId="0" fontId="50" fillId="0" borderId="16" xfId="33" applyFont="1" applyBorder="1" applyAlignment="1">
      <alignment horizontal="center" vertical="center"/>
      <protection/>
    </xf>
    <xf numFmtId="0" fontId="2" fillId="0" borderId="10" xfId="33" applyBorder="1" applyAlignment="1">
      <alignment horizontal="left" indent="1"/>
      <protection/>
    </xf>
    <xf numFmtId="0" fontId="49" fillId="0" borderId="13" xfId="33" applyFont="1" applyBorder="1" applyAlignment="1">
      <alignment horizontal="left" vertical="center" indent="1"/>
      <protection/>
    </xf>
    <xf numFmtId="0" fontId="2" fillId="0" borderId="12" xfId="33" applyBorder="1" applyAlignment="1">
      <alignment horizontal="left" indent="1"/>
      <protection/>
    </xf>
    <xf numFmtId="0" fontId="2" fillId="0" borderId="15" xfId="33" applyBorder="1" applyAlignment="1">
      <alignment horizontal="left" indent="1"/>
      <protection/>
    </xf>
    <xf numFmtId="0" fontId="2" fillId="0" borderId="17" xfId="33" applyBorder="1" applyAlignment="1">
      <alignment horizontal="left" indent="1"/>
      <protection/>
    </xf>
    <xf numFmtId="0" fontId="2" fillId="33" borderId="15" xfId="33" applyFill="1" applyBorder="1" applyAlignment="1">
      <alignment horizontal="left" indent="1"/>
      <protection/>
    </xf>
    <xf numFmtId="165" fontId="51" fillId="34" borderId="15" xfId="0" applyNumberFormat="1" applyFont="1" applyFill="1" applyBorder="1" applyAlignment="1">
      <alignment horizontal="left" vertical="center" wrapText="1" indent="1"/>
    </xf>
    <xf numFmtId="1" fontId="52" fillId="33" borderId="15" xfId="53" applyNumberFormat="1" applyFont="1" applyFill="1" applyBorder="1" applyAlignment="1">
      <alignment horizontal="left" vertical="center" wrapText="1" indent="1"/>
      <protection/>
    </xf>
    <xf numFmtId="1" fontId="52" fillId="33" borderId="15" xfId="53" applyNumberFormat="1" applyFont="1" applyFill="1" applyBorder="1" applyAlignment="1">
      <alignment horizontal="left" vertical="center" indent="1"/>
      <protection/>
    </xf>
    <xf numFmtId="174" fontId="52" fillId="33" borderId="15" xfId="0" applyNumberFormat="1" applyFont="1" applyFill="1" applyBorder="1" applyAlignment="1">
      <alignment horizontal="left" vertical="center" indent="1"/>
    </xf>
    <xf numFmtId="0" fontId="53" fillId="0" borderId="13" xfId="33" applyFont="1" applyBorder="1" applyAlignment="1">
      <alignment horizontal="center" vertical="center"/>
      <protection/>
    </xf>
    <xf numFmtId="0" fontId="50" fillId="0" borderId="16" xfId="33" applyFont="1" applyBorder="1" applyAlignment="1">
      <alignment horizontal="left" vertical="center" indent="1"/>
      <protection/>
    </xf>
    <xf numFmtId="0" fontId="50" fillId="0" borderId="16" xfId="33" applyFont="1" applyBorder="1" applyAlignment="1">
      <alignment horizontal="left" vertical="center" wrapText="1" indent="1"/>
      <protection/>
    </xf>
    <xf numFmtId="0" fontId="50" fillId="0" borderId="16" xfId="33" applyFont="1" applyFill="1" applyBorder="1" applyAlignment="1">
      <alignment horizontal="left" vertical="center" wrapText="1" indent="1"/>
      <protection/>
    </xf>
    <xf numFmtId="0" fontId="54" fillId="0" borderId="13" xfId="33" applyFont="1" applyBorder="1" applyAlignment="1">
      <alignment horizontal="right" vertical="center" indent="1"/>
      <protection/>
    </xf>
    <xf numFmtId="0" fontId="50" fillId="0" borderId="18" xfId="33" applyFont="1" applyBorder="1" applyAlignment="1">
      <alignment horizontal="left" vertical="center" indent="1"/>
      <protection/>
    </xf>
    <xf numFmtId="0" fontId="50" fillId="0" borderId="18" xfId="33" applyFont="1" applyBorder="1" applyAlignment="1">
      <alignment horizontal="left" vertical="center" wrapText="1" indent="1"/>
      <protection/>
    </xf>
    <xf numFmtId="0" fontId="55" fillId="35" borderId="15" xfId="33" applyFont="1" applyFill="1" applyBorder="1" applyAlignment="1">
      <alignment horizontal="left" vertical="center" indent="1"/>
      <protection/>
    </xf>
    <xf numFmtId="0" fontId="50" fillId="36" borderId="16" xfId="33" applyFont="1" applyFill="1" applyBorder="1" applyAlignment="1">
      <alignment horizontal="left" vertical="center" indent="1"/>
      <protection/>
    </xf>
    <xf numFmtId="0" fontId="50" fillId="36" borderId="16" xfId="33" applyFont="1" applyFill="1" applyBorder="1" applyAlignment="1">
      <alignment horizontal="left" vertical="center" wrapText="1" indent="1"/>
      <protection/>
    </xf>
    <xf numFmtId="2" fontId="50" fillId="36" borderId="16" xfId="33" applyNumberFormat="1" applyFont="1" applyFill="1" applyBorder="1" applyAlignment="1">
      <alignment horizontal="left" vertical="center" wrapText="1" indent="1"/>
      <protection/>
    </xf>
    <xf numFmtId="0" fontId="50" fillId="37" borderId="16" xfId="33" applyFont="1" applyFill="1" applyBorder="1" applyAlignment="1">
      <alignment horizontal="left" vertical="center" wrapText="1" indent="1"/>
      <protection/>
    </xf>
    <xf numFmtId="2" fontId="50" fillId="33" borderId="16" xfId="33" applyNumberFormat="1" applyFont="1" applyFill="1" applyBorder="1" applyAlignment="1">
      <alignment horizontal="left" vertical="center" wrapText="1" indent="1"/>
      <protection/>
    </xf>
    <xf numFmtId="0" fontId="55" fillId="35" borderId="15" xfId="33" applyFont="1" applyFill="1" applyBorder="1" applyAlignment="1">
      <alignment horizontal="center" vertical="center"/>
      <protection/>
    </xf>
    <xf numFmtId="0" fontId="3" fillId="0" borderId="17" xfId="33" applyFont="1" applyBorder="1" applyAlignment="1">
      <alignment horizontal="center" vertical="center"/>
      <protection/>
    </xf>
    <xf numFmtId="0" fontId="2" fillId="33" borderId="15" xfId="33" applyFill="1" applyBorder="1" applyAlignment="1">
      <alignment horizontal="center"/>
      <protection/>
    </xf>
    <xf numFmtId="0" fontId="2" fillId="0" borderId="15" xfId="33" applyBorder="1" applyAlignment="1">
      <alignment horizontal="center"/>
      <protection/>
    </xf>
    <xf numFmtId="0" fontId="2" fillId="0" borderId="10" xfId="33" applyBorder="1" applyAlignment="1">
      <alignment horizontal="center"/>
      <protection/>
    </xf>
    <xf numFmtId="0" fontId="50" fillId="0" borderId="18" xfId="33" applyFont="1" applyBorder="1" applyAlignment="1">
      <alignment horizontal="center" vertical="center"/>
      <protection/>
    </xf>
    <xf numFmtId="0" fontId="50" fillId="36" borderId="16" xfId="33" applyFont="1" applyFill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54" fillId="0" borderId="13" xfId="33" applyFont="1" applyBorder="1" applyAlignment="1">
      <alignment horizontal="right" vertical="center"/>
      <protection/>
    </xf>
    <xf numFmtId="0" fontId="4" fillId="0" borderId="10" xfId="33" applyFont="1" applyBorder="1">
      <alignment/>
      <protection/>
    </xf>
    <xf numFmtId="0" fontId="4" fillId="0" borderId="11" xfId="33" applyFont="1" applyBorder="1">
      <alignment/>
      <protection/>
    </xf>
    <xf numFmtId="0" fontId="56" fillId="35" borderId="15" xfId="33" applyFont="1" applyFill="1" applyBorder="1" applyAlignment="1">
      <alignment horizontal="left" vertical="center" indent="1"/>
      <protection/>
    </xf>
    <xf numFmtId="0" fontId="4" fillId="0" borderId="12" xfId="33" applyFont="1" applyBorder="1">
      <alignment/>
      <protection/>
    </xf>
    <xf numFmtId="0" fontId="4" fillId="0" borderId="11" xfId="33" applyFont="1" applyBorder="1" applyAlignment="1">
      <alignment horizontal="left" indent="1"/>
      <protection/>
    </xf>
    <xf numFmtId="0" fontId="4" fillId="0" borderId="12" xfId="33" applyFont="1" applyBorder="1" applyAlignment="1">
      <alignment horizontal="left" indent="1"/>
      <protection/>
    </xf>
    <xf numFmtId="0" fontId="4" fillId="0" borderId="10" xfId="33" applyFont="1" applyBorder="1" applyAlignment="1">
      <alignment horizontal="left" indent="1"/>
      <protection/>
    </xf>
    <xf numFmtId="0" fontId="4" fillId="0" borderId="15" xfId="33" applyFont="1" applyBorder="1">
      <alignment/>
      <protection/>
    </xf>
    <xf numFmtId="0" fontId="4" fillId="33" borderId="15" xfId="33" applyFont="1" applyFill="1" applyBorder="1">
      <alignment/>
      <protection/>
    </xf>
    <xf numFmtId="49" fontId="50" fillId="36" borderId="16" xfId="33" applyNumberFormat="1" applyFont="1" applyFill="1" applyBorder="1" applyAlignment="1">
      <alignment horizontal="left" vertical="center" wrapText="1" indent="1"/>
      <protection/>
    </xf>
    <xf numFmtId="2" fontId="50" fillId="0" borderId="16" xfId="33" applyNumberFormat="1" applyFont="1" applyFill="1" applyBorder="1" applyAlignment="1">
      <alignment horizontal="left" vertical="center" wrapText="1" indent="1"/>
      <protection/>
    </xf>
    <xf numFmtId="0" fontId="5" fillId="0" borderId="12" xfId="0" applyFont="1" applyBorder="1" applyAlignment="1">
      <alignment horizontal="left" indent="1"/>
    </xf>
    <xf numFmtId="0" fontId="50" fillId="36" borderId="16" xfId="0" applyFont="1" applyFill="1" applyBorder="1" applyAlignment="1">
      <alignment horizontal="left" vertical="center" indent="1"/>
    </xf>
    <xf numFmtId="0" fontId="50" fillId="36" borderId="16" xfId="0" applyFont="1" applyFill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0" fillId="0" borderId="14" xfId="0" applyFont="1" applyBorder="1" applyAlignment="1">
      <alignment horizontal="left" vertical="center" indent="1"/>
    </xf>
    <xf numFmtId="0" fontId="50" fillId="0" borderId="14" xfId="0" applyFont="1" applyBorder="1" applyAlignment="1">
      <alignment horizontal="left" indent="1"/>
    </xf>
    <xf numFmtId="0" fontId="50" fillId="36" borderId="14" xfId="0" applyFont="1" applyFill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indent="1"/>
    </xf>
    <xf numFmtId="0" fontId="50" fillId="0" borderId="19" xfId="33" applyFont="1" applyBorder="1" applyAlignment="1">
      <alignment horizontal="left" vertical="center" wrapText="1" indent="1"/>
      <protection/>
    </xf>
    <xf numFmtId="0" fontId="50" fillId="0" borderId="19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0" fillId="36" borderId="19" xfId="33" applyFont="1" applyFill="1" applyBorder="1" applyAlignment="1">
      <alignment horizontal="left" vertical="center" wrapText="1" indent="1"/>
      <protection/>
    </xf>
    <xf numFmtId="0" fontId="6" fillId="0" borderId="11" xfId="33" applyFont="1" applyBorder="1" applyAlignment="1">
      <alignment horizontal="left" indent="1"/>
      <protection/>
    </xf>
    <xf numFmtId="0" fontId="6" fillId="0" borderId="12" xfId="33" applyFont="1" applyBorder="1" applyAlignment="1">
      <alignment horizontal="left" indent="1"/>
      <protection/>
    </xf>
    <xf numFmtId="0" fontId="6" fillId="0" borderId="10" xfId="33" applyFont="1" applyBorder="1" applyAlignment="1">
      <alignment horizontal="left" indent="1"/>
      <protection/>
    </xf>
    <xf numFmtId="0" fontId="6" fillId="0" borderId="21" xfId="33" applyFont="1" applyBorder="1" applyAlignment="1">
      <alignment horizontal="left" indent="1"/>
      <protection/>
    </xf>
    <xf numFmtId="0" fontId="6" fillId="0" borderId="20" xfId="33" applyFont="1" applyBorder="1" applyAlignment="1">
      <alignment horizontal="left" indent="1"/>
      <protection/>
    </xf>
    <xf numFmtId="0" fontId="6" fillId="0" borderId="13" xfId="33" applyFont="1" applyBorder="1" applyAlignment="1">
      <alignment horizontal="left" indent="1"/>
      <protection/>
    </xf>
    <xf numFmtId="0" fontId="50" fillId="0" borderId="16" xfId="33" applyFont="1" applyBorder="1" applyAlignment="1">
      <alignment horizontal="center" vertical="center"/>
      <protection/>
    </xf>
    <xf numFmtId="165" fontId="57" fillId="34" borderId="15" xfId="0" applyNumberFormat="1" applyFont="1" applyFill="1" applyBorder="1" applyAlignment="1">
      <alignment horizontal="left" vertical="center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238125</xdr:rowOff>
    </xdr:from>
    <xdr:to>
      <xdr:col>2</xdr:col>
      <xdr:colOff>676275</xdr:colOff>
      <xdr:row>0</xdr:row>
      <xdr:rowOff>238125</xdr:rowOff>
    </xdr:to>
    <xdr:pic>
      <xdr:nvPicPr>
        <xdr:cNvPr id="1" name="Picture 1" descr="logo-userga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3812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190500</xdr:rowOff>
    </xdr:from>
    <xdr:to>
      <xdr:col>2</xdr:col>
      <xdr:colOff>1924050</xdr:colOff>
      <xdr:row>0</xdr:row>
      <xdr:rowOff>800100</xdr:rowOff>
    </xdr:to>
    <xdr:pic>
      <xdr:nvPicPr>
        <xdr:cNvPr id="2" name="Picture 3" descr="logo-userga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2400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190500</xdr:rowOff>
    </xdr:from>
    <xdr:to>
      <xdr:col>2</xdr:col>
      <xdr:colOff>1924050</xdr:colOff>
      <xdr:row>0</xdr:row>
      <xdr:rowOff>800100</xdr:rowOff>
    </xdr:to>
    <xdr:pic>
      <xdr:nvPicPr>
        <xdr:cNvPr id="1" name="Picture 5" descr="logo-userga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2400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190500</xdr:rowOff>
    </xdr:from>
    <xdr:to>
      <xdr:col>2</xdr:col>
      <xdr:colOff>1924050</xdr:colOff>
      <xdr:row>0</xdr:row>
      <xdr:rowOff>800100</xdr:rowOff>
    </xdr:to>
    <xdr:pic>
      <xdr:nvPicPr>
        <xdr:cNvPr id="1" name="Picture 3" descr="logo-usergat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2400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85" zoomScaleNormal="85" zoomScalePageLayoutView="0" workbookViewId="0" topLeftCell="A1">
      <selection activeCell="C23" sqref="C23"/>
    </sheetView>
  </sheetViews>
  <sheetFormatPr defaultColWidth="9.140625" defaultRowHeight="12.75"/>
  <cols>
    <col min="1" max="1" width="3.7109375" style="16" customWidth="1"/>
    <col min="2" max="2" width="7.140625" style="43" customWidth="1"/>
    <col min="3" max="3" width="84.7109375" style="16" customWidth="1"/>
    <col min="4" max="4" width="78.00390625" style="16" customWidth="1"/>
    <col min="5" max="5" width="38.8515625" style="16" customWidth="1"/>
    <col min="6" max="16384" width="8.7109375" style="16" customWidth="1"/>
  </cols>
  <sheetData>
    <row r="1" spans="2:4" ht="81.75" customHeight="1">
      <c r="B1" s="5"/>
      <c r="C1" s="17"/>
      <c r="D1" s="30" t="s">
        <v>54</v>
      </c>
    </row>
    <row r="2" spans="1:5" s="2" customFormat="1" ht="42.75" customHeight="1">
      <c r="A2" s="3"/>
      <c r="B2" s="39" t="s">
        <v>43</v>
      </c>
      <c r="C2" s="33" t="s">
        <v>44</v>
      </c>
      <c r="D2" s="33" t="s">
        <v>45</v>
      </c>
      <c r="E2" s="4"/>
    </row>
    <row r="3" spans="1:5" s="74" customFormat="1" ht="42.75" customHeight="1">
      <c r="A3" s="72"/>
      <c r="B3" s="45">
        <v>1</v>
      </c>
      <c r="C3" s="57" t="s">
        <v>0</v>
      </c>
      <c r="D3" s="34"/>
      <c r="E3" s="73"/>
    </row>
    <row r="4" spans="1:5" s="74" customFormat="1" ht="42.75" customHeight="1">
      <c r="A4" s="72"/>
      <c r="B4" s="15">
        <v>2</v>
      </c>
      <c r="C4" s="28" t="s">
        <v>34</v>
      </c>
      <c r="D4" s="28"/>
      <c r="E4" s="73"/>
    </row>
    <row r="5" spans="1:5" s="74" customFormat="1" ht="42.75" customHeight="1">
      <c r="A5" s="72"/>
      <c r="B5" s="45">
        <v>3</v>
      </c>
      <c r="C5" s="35" t="s">
        <v>35</v>
      </c>
      <c r="D5" s="35"/>
      <c r="E5" s="73"/>
    </row>
    <row r="6" spans="1:5" s="74" customFormat="1" ht="42.75" customHeight="1">
      <c r="A6" s="72"/>
      <c r="B6" s="15">
        <v>4</v>
      </c>
      <c r="C6" s="28" t="s">
        <v>1</v>
      </c>
      <c r="D6" s="28"/>
      <c r="E6" s="73"/>
    </row>
    <row r="7" spans="1:5" s="74" customFormat="1" ht="57.75" customHeight="1">
      <c r="A7" s="72"/>
      <c r="B7" s="45">
        <v>5</v>
      </c>
      <c r="C7" s="35" t="s">
        <v>58</v>
      </c>
      <c r="D7" s="35"/>
      <c r="E7" s="73"/>
    </row>
    <row r="8" spans="1:5" s="74" customFormat="1" ht="57.75" customHeight="1">
      <c r="A8" s="72"/>
      <c r="B8" s="15">
        <v>6</v>
      </c>
      <c r="C8" s="28" t="s">
        <v>57</v>
      </c>
      <c r="D8" s="28"/>
      <c r="E8" s="73"/>
    </row>
    <row r="9" spans="1:5" s="74" customFormat="1" ht="42.75" customHeight="1">
      <c r="A9" s="72"/>
      <c r="B9" s="45">
        <v>7</v>
      </c>
      <c r="C9" s="35" t="s">
        <v>2</v>
      </c>
      <c r="D9" s="35"/>
      <c r="E9" s="73"/>
    </row>
    <row r="10" spans="1:5" s="74" customFormat="1" ht="57.75" customHeight="1">
      <c r="A10" s="72"/>
      <c r="B10" s="15">
        <v>8</v>
      </c>
      <c r="C10" s="29" t="s">
        <v>3</v>
      </c>
      <c r="D10" s="29"/>
      <c r="E10" s="73"/>
    </row>
    <row r="11" spans="1:5" s="74" customFormat="1" ht="42.75" customHeight="1">
      <c r="A11" s="72"/>
      <c r="B11" s="45">
        <v>9</v>
      </c>
      <c r="C11" s="35" t="s">
        <v>4</v>
      </c>
      <c r="D11" s="35"/>
      <c r="E11" s="73"/>
    </row>
    <row r="12" spans="1:5" s="74" customFormat="1" ht="57.75" customHeight="1">
      <c r="A12" s="72"/>
      <c r="B12" s="15">
        <v>10</v>
      </c>
      <c r="C12" s="28" t="s">
        <v>5</v>
      </c>
      <c r="D12" s="28"/>
      <c r="E12" s="73"/>
    </row>
    <row r="13" spans="1:5" s="74" customFormat="1" ht="42.75" customHeight="1">
      <c r="A13" s="72"/>
      <c r="B13" s="45">
        <v>11</v>
      </c>
      <c r="C13" s="35" t="s">
        <v>49</v>
      </c>
      <c r="D13" s="35"/>
      <c r="E13" s="73"/>
    </row>
    <row r="14" spans="1:5" s="74" customFormat="1" ht="42.75" customHeight="1">
      <c r="A14" s="72"/>
      <c r="B14" s="15">
        <v>12</v>
      </c>
      <c r="C14" s="28" t="s">
        <v>50</v>
      </c>
      <c r="D14" s="28"/>
      <c r="E14" s="73"/>
    </row>
    <row r="15" spans="1:5" s="74" customFormat="1" ht="42.75" customHeight="1">
      <c r="A15" s="72"/>
      <c r="B15" s="45">
        <v>13</v>
      </c>
      <c r="C15" s="35" t="s">
        <v>51</v>
      </c>
      <c r="D15" s="35"/>
      <c r="E15" s="73"/>
    </row>
    <row r="16" spans="1:5" s="74" customFormat="1" ht="42.75" customHeight="1">
      <c r="A16" s="72"/>
      <c r="B16" s="15">
        <v>14</v>
      </c>
      <c r="C16" s="28" t="s">
        <v>52</v>
      </c>
      <c r="D16" s="28"/>
      <c r="E16" s="73"/>
    </row>
    <row r="17" spans="1:5" s="74" customFormat="1" ht="42.75" customHeight="1">
      <c r="A17" s="72"/>
      <c r="B17" s="45">
        <v>15</v>
      </c>
      <c r="C17" s="35" t="s">
        <v>6</v>
      </c>
      <c r="D17" s="35"/>
      <c r="E17" s="73"/>
    </row>
    <row r="18" spans="1:5" s="74" customFormat="1" ht="42.75" customHeight="1">
      <c r="A18" s="72"/>
      <c r="B18" s="15">
        <v>16</v>
      </c>
      <c r="C18" s="28" t="s">
        <v>7</v>
      </c>
      <c r="D18" s="28"/>
      <c r="E18" s="73"/>
    </row>
    <row r="19" spans="1:5" s="74" customFormat="1" ht="42.75" customHeight="1">
      <c r="A19" s="72"/>
      <c r="B19" s="45">
        <v>17</v>
      </c>
      <c r="C19" s="35" t="s">
        <v>47</v>
      </c>
      <c r="D19" s="35"/>
      <c r="E19" s="73"/>
    </row>
    <row r="20" spans="1:5" s="74" customFormat="1" ht="42.75" customHeight="1">
      <c r="A20" s="72"/>
      <c r="B20" s="15">
        <v>18</v>
      </c>
      <c r="C20" s="28" t="s">
        <v>53</v>
      </c>
      <c r="D20" s="28"/>
      <c r="E20" s="73"/>
    </row>
    <row r="21" spans="1:5" s="74" customFormat="1" ht="42.75" customHeight="1">
      <c r="A21" s="72"/>
      <c r="B21" s="45">
        <v>19</v>
      </c>
      <c r="C21" s="35" t="s">
        <v>8</v>
      </c>
      <c r="D21" s="35"/>
      <c r="E21" s="73"/>
    </row>
    <row r="22" spans="1:5" s="74" customFormat="1" ht="42.75" customHeight="1">
      <c r="A22" s="72"/>
      <c r="B22" s="45">
        <v>20</v>
      </c>
      <c r="C22" s="35" t="s">
        <v>59</v>
      </c>
      <c r="D22" s="35"/>
      <c r="E22" s="73"/>
    </row>
    <row r="23" spans="1:5" s="74" customFormat="1" ht="42.75" customHeight="1">
      <c r="A23" s="72"/>
      <c r="B23" s="45">
        <v>21</v>
      </c>
      <c r="C23" s="35" t="s">
        <v>60</v>
      </c>
      <c r="D23" s="35"/>
      <c r="E23" s="73"/>
    </row>
    <row r="24" spans="1:5" s="74" customFormat="1" ht="42.75" customHeight="1">
      <c r="A24" s="72"/>
      <c r="B24" s="78">
        <v>22</v>
      </c>
      <c r="C24" s="28" t="s">
        <v>37</v>
      </c>
      <c r="D24" s="58"/>
      <c r="E24" s="59"/>
    </row>
    <row r="25" spans="1:5" s="74" customFormat="1" ht="28.5" customHeight="1">
      <c r="A25" s="72"/>
      <c r="B25" s="78"/>
      <c r="C25" s="35" t="s">
        <v>42</v>
      </c>
      <c r="D25" s="36"/>
      <c r="E25" s="59"/>
    </row>
    <row r="26" spans="1:5" s="74" customFormat="1" ht="28.5" customHeight="1">
      <c r="A26" s="72"/>
      <c r="B26" s="78"/>
      <c r="C26" s="37" t="s">
        <v>41</v>
      </c>
      <c r="D26" s="38"/>
      <c r="E26" s="59"/>
    </row>
    <row r="27" spans="1:5" s="74" customFormat="1" ht="28.5" customHeight="1">
      <c r="A27" s="72"/>
      <c r="B27" s="78"/>
      <c r="C27" s="35" t="s">
        <v>39</v>
      </c>
      <c r="D27" s="36"/>
      <c r="E27" s="59"/>
    </row>
    <row r="28" spans="1:5" s="74" customFormat="1" ht="28.5" customHeight="1">
      <c r="A28" s="72"/>
      <c r="B28" s="78"/>
      <c r="C28" s="37" t="s">
        <v>40</v>
      </c>
      <c r="D28" s="38"/>
      <c r="E28" s="59"/>
    </row>
    <row r="29" spans="1:256" s="74" customFormat="1" ht="42.75" customHeight="1">
      <c r="A29" s="72"/>
      <c r="B29" s="45">
        <v>23</v>
      </c>
      <c r="C29" s="60" t="s">
        <v>38</v>
      </c>
      <c r="D29" s="61"/>
      <c r="E29" s="59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s="74" customFormat="1" ht="42.75" customHeight="1">
      <c r="A30" s="72"/>
      <c r="B30" s="6">
        <v>24</v>
      </c>
      <c r="C30" s="63" t="s">
        <v>46</v>
      </c>
      <c r="D30" s="64"/>
      <c r="E30" s="59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s="74" customFormat="1" ht="42.75" customHeight="1">
      <c r="A31" s="72"/>
      <c r="B31" s="45">
        <v>25</v>
      </c>
      <c r="C31" s="65" t="s">
        <v>20</v>
      </c>
      <c r="D31" s="66"/>
      <c r="E31" s="59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s="74" customFormat="1" ht="42.75" customHeight="1">
      <c r="A32" s="75"/>
      <c r="B32" s="6">
        <v>26</v>
      </c>
      <c r="C32" s="67" t="s">
        <v>56</v>
      </c>
      <c r="D32" s="68"/>
      <c r="E32" s="69"/>
      <c r="F32" s="70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6" s="74" customFormat="1" ht="42.75" customHeight="1">
      <c r="A33" s="75"/>
      <c r="B33" s="45">
        <v>27</v>
      </c>
      <c r="C33" s="71" t="s">
        <v>48</v>
      </c>
      <c r="D33" s="71"/>
      <c r="E33" s="76"/>
      <c r="F33" s="77"/>
    </row>
    <row r="34" spans="1:7" ht="45.75" customHeight="1">
      <c r="A34" s="19"/>
      <c r="B34" s="40"/>
      <c r="C34" s="20"/>
      <c r="D34" s="20"/>
      <c r="E34" s="19"/>
      <c r="F34" s="19"/>
      <c r="G34" s="18"/>
    </row>
    <row r="35" spans="1:7" ht="22.5">
      <c r="A35" s="19"/>
      <c r="B35" s="79"/>
      <c r="C35" s="79"/>
      <c r="D35" s="79"/>
      <c r="E35" s="79"/>
      <c r="F35" s="21"/>
      <c r="G35" s="18"/>
    </row>
    <row r="36" spans="1:7" ht="14.25">
      <c r="A36" s="19"/>
      <c r="B36" s="10"/>
      <c r="C36" s="22"/>
      <c r="D36" s="22"/>
      <c r="E36" s="22"/>
      <c r="F36" s="21"/>
      <c r="G36" s="18"/>
    </row>
    <row r="37" spans="1:7" ht="14.25">
      <c r="A37" s="19"/>
      <c r="B37" s="11"/>
      <c r="C37" s="23"/>
      <c r="D37" s="24"/>
      <c r="E37" s="25"/>
      <c r="F37" s="21"/>
      <c r="G37" s="18"/>
    </row>
    <row r="38" spans="1:7" ht="14.25">
      <c r="A38" s="19"/>
      <c r="B38" s="41"/>
      <c r="C38" s="23"/>
      <c r="D38" s="21"/>
      <c r="E38" s="21"/>
      <c r="F38" s="21"/>
      <c r="G38" s="18"/>
    </row>
    <row r="39" spans="1:7" ht="14.25">
      <c r="A39" s="19"/>
      <c r="B39" s="42"/>
      <c r="C39" s="19"/>
      <c r="D39" s="19"/>
      <c r="E39" s="19"/>
      <c r="F39" s="19"/>
      <c r="G39" s="18"/>
    </row>
    <row r="40" spans="1:7" ht="14.25">
      <c r="A40" s="19"/>
      <c r="B40" s="42"/>
      <c r="C40" s="19"/>
      <c r="D40" s="19"/>
      <c r="E40" s="19"/>
      <c r="F40" s="19"/>
      <c r="G40" s="18"/>
    </row>
    <row r="41" spans="1:7" ht="14.25">
      <c r="A41" s="19"/>
      <c r="B41" s="42"/>
      <c r="C41" s="19"/>
      <c r="D41" s="19"/>
      <c r="E41" s="19"/>
      <c r="F41" s="19"/>
      <c r="G41" s="18"/>
    </row>
    <row r="42" spans="1:7" ht="14.25">
      <c r="A42" s="19"/>
      <c r="B42" s="42"/>
      <c r="C42" s="19"/>
      <c r="D42" s="19"/>
      <c r="E42" s="19"/>
      <c r="F42" s="19"/>
      <c r="G42" s="18"/>
    </row>
    <row r="43" spans="1:7" ht="14.25">
      <c r="A43" s="19"/>
      <c r="B43" s="42"/>
      <c r="C43" s="19"/>
      <c r="D43" s="19"/>
      <c r="E43" s="19"/>
      <c r="F43" s="19"/>
      <c r="G43" s="18"/>
    </row>
    <row r="44" spans="1:7" ht="14.25">
      <c r="A44" s="19"/>
      <c r="B44" s="42"/>
      <c r="C44" s="19"/>
      <c r="D44" s="19"/>
      <c r="E44" s="19"/>
      <c r="F44" s="19"/>
      <c r="G44" s="18"/>
    </row>
    <row r="45" spans="1:7" ht="14.25">
      <c r="A45" s="19"/>
      <c r="B45" s="42"/>
      <c r="C45" s="19"/>
      <c r="D45" s="19"/>
      <c r="E45" s="19"/>
      <c r="F45" s="19"/>
      <c r="G45" s="18"/>
    </row>
    <row r="46" spans="1:7" ht="14.25">
      <c r="A46" s="19"/>
      <c r="B46" s="42"/>
      <c r="C46" s="19"/>
      <c r="D46" s="19"/>
      <c r="E46" s="19"/>
      <c r="F46" s="19"/>
      <c r="G46" s="18"/>
    </row>
  </sheetData>
  <sheetProtection/>
  <mergeCells count="2">
    <mergeCell ref="B24:B28"/>
    <mergeCell ref="B35:E3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D4D5B"/>
  </sheetPr>
  <dimension ref="A1:G33"/>
  <sheetViews>
    <sheetView zoomScalePageLayoutView="0" workbookViewId="0" topLeftCell="A32">
      <selection activeCell="E11" sqref="E11"/>
    </sheetView>
  </sheetViews>
  <sheetFormatPr defaultColWidth="9.140625" defaultRowHeight="12.75"/>
  <cols>
    <col min="1" max="1" width="3.7109375" style="48" customWidth="1"/>
    <col min="2" max="2" width="7.140625" style="48" customWidth="1"/>
    <col min="3" max="3" width="63.8515625" style="48" customWidth="1"/>
    <col min="4" max="4" width="78.00390625" style="48" customWidth="1"/>
    <col min="5" max="5" width="38.8515625" style="48" customWidth="1"/>
    <col min="6" max="16384" width="8.7109375" style="48" customWidth="1"/>
  </cols>
  <sheetData>
    <row r="1" spans="2:4" ht="81.75" customHeight="1">
      <c r="B1" s="26"/>
      <c r="C1" s="26"/>
      <c r="D1" s="47" t="s">
        <v>9</v>
      </c>
    </row>
    <row r="2" spans="1:5" ht="42.75" customHeight="1">
      <c r="A2" s="49"/>
      <c r="B2" s="50" t="s">
        <v>43</v>
      </c>
      <c r="C2" s="50" t="s">
        <v>44</v>
      </c>
      <c r="D2" s="50" t="s">
        <v>45</v>
      </c>
      <c r="E2" s="51"/>
    </row>
    <row r="3" spans="1:5" s="54" customFormat="1" ht="42.75" customHeight="1">
      <c r="A3" s="52"/>
      <c r="B3" s="27">
        <v>1</v>
      </c>
      <c r="C3" s="28" t="s">
        <v>10</v>
      </c>
      <c r="D3" s="27"/>
      <c r="E3" s="53"/>
    </row>
    <row r="4" spans="1:5" s="54" customFormat="1" ht="42.75" customHeight="1">
      <c r="A4" s="52"/>
      <c r="B4" s="34">
        <v>2</v>
      </c>
      <c r="C4" s="35" t="s">
        <v>11</v>
      </c>
      <c r="D4" s="35"/>
      <c r="E4" s="53"/>
    </row>
    <row r="5" spans="1:5" s="54" customFormat="1" ht="42.75" customHeight="1">
      <c r="A5" s="52"/>
      <c r="B5" s="27">
        <v>3</v>
      </c>
      <c r="C5" s="28" t="s">
        <v>12</v>
      </c>
      <c r="D5" s="28"/>
      <c r="E5" s="53"/>
    </row>
    <row r="6" spans="1:5" s="54" customFormat="1" ht="42.75" customHeight="1">
      <c r="A6" s="52"/>
      <c r="B6" s="34">
        <v>4</v>
      </c>
      <c r="C6" s="35" t="s">
        <v>13</v>
      </c>
      <c r="D6" s="35"/>
      <c r="E6" s="53"/>
    </row>
    <row r="7" spans="1:5" s="54" customFormat="1" ht="42.75" customHeight="1">
      <c r="A7" s="52"/>
      <c r="B7" s="27">
        <v>5</v>
      </c>
      <c r="C7" s="28" t="s">
        <v>14</v>
      </c>
      <c r="D7" s="28"/>
      <c r="E7" s="53"/>
    </row>
    <row r="8" spans="1:5" s="54" customFormat="1" ht="42.75" customHeight="1">
      <c r="A8" s="52"/>
      <c r="B8" s="34">
        <v>6</v>
      </c>
      <c r="C8" s="35" t="s">
        <v>15</v>
      </c>
      <c r="D8" s="35"/>
      <c r="E8" s="53"/>
    </row>
    <row r="9" spans="1:5" s="54" customFormat="1" ht="42.75" customHeight="1">
      <c r="A9" s="52"/>
      <c r="B9" s="27">
        <v>7</v>
      </c>
      <c r="C9" s="28" t="s">
        <v>16</v>
      </c>
      <c r="D9" s="28"/>
      <c r="E9" s="53"/>
    </row>
    <row r="10" spans="1:5" s="54" customFormat="1" ht="42.75" customHeight="1">
      <c r="A10" s="52"/>
      <c r="B10" s="34">
        <v>8</v>
      </c>
      <c r="C10" s="35" t="s">
        <v>17</v>
      </c>
      <c r="D10" s="35"/>
      <c r="E10" s="53"/>
    </row>
    <row r="11" spans="1:5" s="54" customFormat="1" ht="42.75" customHeight="1">
      <c r="A11" s="52"/>
      <c r="B11" s="27">
        <v>9</v>
      </c>
      <c r="C11" s="28" t="s">
        <v>18</v>
      </c>
      <c r="D11" s="28"/>
      <c r="E11" s="53"/>
    </row>
    <row r="12" spans="1:5" s="54" customFormat="1" ht="42.75" customHeight="1">
      <c r="A12" s="52"/>
      <c r="B12" s="34">
        <v>10</v>
      </c>
      <c r="C12" s="35" t="s">
        <v>19</v>
      </c>
      <c r="D12" s="35"/>
      <c r="E12" s="53"/>
    </row>
    <row r="13" spans="1:5" s="54" customFormat="1" ht="42.75" customHeight="1">
      <c r="A13" s="52"/>
      <c r="B13" s="27">
        <v>11</v>
      </c>
      <c r="C13" s="28" t="s">
        <v>36</v>
      </c>
      <c r="D13" s="28"/>
      <c r="E13" s="53"/>
    </row>
    <row r="14" spans="1:5" s="54" customFormat="1" ht="42.75" customHeight="1">
      <c r="A14" s="52"/>
      <c r="B14" s="34">
        <v>12</v>
      </c>
      <c r="C14" s="35" t="s">
        <v>21</v>
      </c>
      <c r="D14" s="35"/>
      <c r="E14" s="53"/>
    </row>
    <row r="15" spans="1:5" s="54" customFormat="1" ht="42.75" customHeight="1">
      <c r="A15" s="52"/>
      <c r="B15" s="27">
        <v>13</v>
      </c>
      <c r="C15" s="28" t="s">
        <v>22</v>
      </c>
      <c r="D15" s="28"/>
      <c r="E15" s="53"/>
    </row>
    <row r="16" spans="1:5" s="54" customFormat="1" ht="42.75" customHeight="1">
      <c r="A16" s="52"/>
      <c r="B16" s="34">
        <v>14</v>
      </c>
      <c r="C16" s="35" t="s">
        <v>23</v>
      </c>
      <c r="D16" s="35"/>
      <c r="E16" s="53"/>
    </row>
    <row r="17" spans="1:5" s="54" customFormat="1" ht="42.75" customHeight="1">
      <c r="A17" s="52"/>
      <c r="B17" s="27">
        <v>15</v>
      </c>
      <c r="C17" s="28" t="s">
        <v>24</v>
      </c>
      <c r="D17" s="28"/>
      <c r="E17" s="53"/>
    </row>
    <row r="18" spans="1:5" s="54" customFormat="1" ht="42.75" customHeight="1">
      <c r="A18" s="52"/>
      <c r="B18" s="34">
        <v>16</v>
      </c>
      <c r="C18" s="35" t="s">
        <v>25</v>
      </c>
      <c r="D18" s="35"/>
      <c r="E18" s="53"/>
    </row>
    <row r="19" spans="1:5" s="54" customFormat="1" ht="42.75" customHeight="1">
      <c r="A19" s="52"/>
      <c r="B19" s="27">
        <v>17</v>
      </c>
      <c r="C19" s="28" t="s">
        <v>26</v>
      </c>
      <c r="D19" s="28"/>
      <c r="E19" s="53"/>
    </row>
    <row r="20" spans="1:5" s="54" customFormat="1" ht="42.75" customHeight="1">
      <c r="A20" s="52"/>
      <c r="B20" s="34">
        <v>18</v>
      </c>
      <c r="C20" s="35" t="s">
        <v>27</v>
      </c>
      <c r="D20" s="35"/>
      <c r="E20" s="53"/>
    </row>
    <row r="21" spans="1:7" ht="45.75" customHeight="1">
      <c r="A21" s="55"/>
      <c r="B21" s="8"/>
      <c r="C21" s="55"/>
      <c r="D21" s="55"/>
      <c r="E21" s="55"/>
      <c r="F21" s="55"/>
      <c r="G21" s="51"/>
    </row>
    <row r="22" spans="1:7" ht="22.5">
      <c r="A22" s="55"/>
      <c r="B22" s="79"/>
      <c r="C22" s="79"/>
      <c r="D22" s="79"/>
      <c r="E22" s="79"/>
      <c r="F22" s="56"/>
      <c r="G22" s="51"/>
    </row>
    <row r="23" spans="1:7" ht="13.5">
      <c r="A23" s="55"/>
      <c r="B23" s="10"/>
      <c r="C23" s="10"/>
      <c r="D23" s="10"/>
      <c r="E23" s="10"/>
      <c r="F23" s="56"/>
      <c r="G23" s="51"/>
    </row>
    <row r="24" spans="1:7" ht="13.5">
      <c r="A24" s="55"/>
      <c r="B24" s="11"/>
      <c r="C24" s="12"/>
      <c r="D24" s="13"/>
      <c r="E24" s="14"/>
      <c r="F24" s="56"/>
      <c r="G24" s="51"/>
    </row>
    <row r="25" spans="1:7" ht="13.5">
      <c r="A25" s="55"/>
      <c r="B25" s="56"/>
      <c r="C25" s="12"/>
      <c r="D25" s="56"/>
      <c r="E25" s="56"/>
      <c r="F25" s="56"/>
      <c r="G25" s="51"/>
    </row>
    <row r="26" spans="1:7" ht="13.5">
      <c r="A26" s="55"/>
      <c r="B26" s="55"/>
      <c r="C26" s="55"/>
      <c r="D26" s="55"/>
      <c r="E26" s="55"/>
      <c r="F26" s="55"/>
      <c r="G26" s="51"/>
    </row>
    <row r="27" spans="1:7" ht="13.5">
      <c r="A27" s="55"/>
      <c r="B27" s="55"/>
      <c r="C27" s="55"/>
      <c r="D27" s="55"/>
      <c r="E27" s="55"/>
      <c r="F27" s="55"/>
      <c r="G27" s="51"/>
    </row>
    <row r="28" spans="1:7" ht="13.5">
      <c r="A28" s="55"/>
      <c r="B28" s="55"/>
      <c r="C28" s="55"/>
      <c r="D28" s="55"/>
      <c r="E28" s="55"/>
      <c r="F28" s="55"/>
      <c r="G28" s="51"/>
    </row>
    <row r="29" spans="1:7" ht="13.5">
      <c r="A29" s="55"/>
      <c r="B29" s="55"/>
      <c r="C29" s="55"/>
      <c r="D29" s="55"/>
      <c r="E29" s="55"/>
      <c r="F29" s="55"/>
      <c r="G29" s="51"/>
    </row>
    <row r="30" spans="1:7" ht="13.5">
      <c r="A30" s="55"/>
      <c r="B30" s="55"/>
      <c r="C30" s="55"/>
      <c r="D30" s="55"/>
      <c r="E30" s="55"/>
      <c r="F30" s="55"/>
      <c r="G30" s="51"/>
    </row>
    <row r="31" spans="1:7" ht="13.5">
      <c r="A31" s="55"/>
      <c r="B31" s="55"/>
      <c r="C31" s="55"/>
      <c r="D31" s="55"/>
      <c r="E31" s="55"/>
      <c r="F31" s="55"/>
      <c r="G31" s="51"/>
    </row>
    <row r="32" spans="1:7" ht="13.5">
      <c r="A32" s="55"/>
      <c r="B32" s="55"/>
      <c r="C32" s="55"/>
      <c r="D32" s="55"/>
      <c r="E32" s="55"/>
      <c r="F32" s="55"/>
      <c r="G32" s="51"/>
    </row>
    <row r="33" spans="1:7" ht="13.5">
      <c r="A33" s="55"/>
      <c r="B33" s="55"/>
      <c r="C33" s="55"/>
      <c r="D33" s="55"/>
      <c r="E33" s="55"/>
      <c r="F33" s="55"/>
      <c r="G33" s="51"/>
    </row>
  </sheetData>
  <sheetProtection selectLockedCells="1" selectUnlockedCells="1"/>
  <mergeCells count="1">
    <mergeCell ref="B22:E2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spans="1:55" ht="14.25">
      <c r="A1" s="1" t="e">
        <f>NA()</f>
        <v>#N/A</v>
      </c>
      <c r="B1" s="1" t="e">
        <f>AND(#REF!,"AAAAAB7//QE=")</f>
        <v>#REF!</v>
      </c>
      <c r="C1" s="1" t="e">
        <f>AND(#REF!,"AAAAAB7//QI=")</f>
        <v>#REF!</v>
      </c>
      <c r="D1" s="1" t="e">
        <f>AND(#REF!,"AAAAAB7//QM=")</f>
        <v>#REF!</v>
      </c>
      <c r="E1" s="1" t="e">
        <f>NA()</f>
        <v>#N/A</v>
      </c>
      <c r="F1" s="1" t="e">
        <f>AND(#REF!,"AAAAAB7//QU=")</f>
        <v>#REF!</v>
      </c>
      <c r="G1" s="1" t="e">
        <f>AND(#REF!,"AAAAAB7//QY=")</f>
        <v>#REF!</v>
      </c>
      <c r="H1" s="1" t="e">
        <f>NA()</f>
        <v>#N/A</v>
      </c>
      <c r="I1" s="1" t="e">
        <f>AND(#REF!,"AAAAAB7//Qg=")</f>
        <v>#REF!</v>
      </c>
      <c r="J1" s="1" t="e">
        <f>AND(#REF!,"AAAAAB7//Qk=")</f>
        <v>#REF!</v>
      </c>
      <c r="K1" s="1" t="e">
        <f>NA()</f>
        <v>#N/A</v>
      </c>
      <c r="L1" s="1" t="e">
        <f>AND(#REF!,"AAAAAB7//Qs=")</f>
        <v>#REF!</v>
      </c>
      <c r="M1" s="1" t="e">
        <f>AND(#REF!,"AAAAAB7//Qw=")</f>
        <v>#REF!</v>
      </c>
      <c r="N1" s="1" t="e">
        <f>NA()</f>
        <v>#N/A</v>
      </c>
      <c r="O1" s="1" t="e">
        <f>AND(#REF!,"AAAAAB7//Q4=")</f>
        <v>#REF!</v>
      </c>
      <c r="P1" s="1" t="e">
        <f>AND(#REF!,"AAAAAB7//Q8=")</f>
        <v>#REF!</v>
      </c>
      <c r="Q1" s="1" t="e">
        <f>NA()</f>
        <v>#N/A</v>
      </c>
      <c r="R1" s="1" t="e">
        <f>AND(#REF!,"AAAAAB7//RE=")</f>
        <v>#REF!</v>
      </c>
      <c r="S1" s="1" t="e">
        <f>AND(#REF!,"AAAAAB7//RI=")</f>
        <v>#REF!</v>
      </c>
      <c r="T1" s="1" t="e">
        <f>NA()</f>
        <v>#N/A</v>
      </c>
      <c r="U1" s="1" t="e">
        <f>AND(#REF!,"AAAAAB7//RQ=")</f>
        <v>#REF!</v>
      </c>
      <c r="V1" s="1" t="e">
        <f>AND(#REF!,"AAAAAB7//RU=")</f>
        <v>#REF!</v>
      </c>
      <c r="W1" s="1" t="e">
        <f>NA()</f>
        <v>#N/A</v>
      </c>
      <c r="X1" s="1" t="e">
        <f>AND(#REF!,"AAAAAB7//Rc=")</f>
        <v>#REF!</v>
      </c>
      <c r="Y1" s="1" t="e">
        <f>AND(#REF!,"AAAAAB7//Rg=")</f>
        <v>#REF!</v>
      </c>
      <c r="Z1" s="1" t="e">
        <f>NA()</f>
        <v>#N/A</v>
      </c>
      <c r="AA1" s="1" t="e">
        <f>AND(#REF!,"AAAAAB7//Ro=")</f>
        <v>#REF!</v>
      </c>
      <c r="AB1" s="1" t="e">
        <f>AND(#REF!,"AAAAAB7//Rs=")</f>
        <v>#REF!</v>
      </c>
      <c r="AC1" s="1" t="e">
        <f>NA()</f>
        <v>#N/A</v>
      </c>
      <c r="AD1" s="1" t="e">
        <f>AND(#REF!,"AAAAAB7//R0=")</f>
        <v>#REF!</v>
      </c>
      <c r="AE1" s="1" t="e">
        <f>AND(#REF!,"AAAAAB7//R4=")</f>
        <v>#REF!</v>
      </c>
      <c r="AF1" s="1" t="e">
        <f>NA()</f>
        <v>#N/A</v>
      </c>
      <c r="AG1" s="1" t="e">
        <f>AND(#REF!,"AAAAAB7//SA=")</f>
        <v>#REF!</v>
      </c>
      <c r="AH1" s="1" t="e">
        <f>AND(#REF!,"AAAAAB7//SE=")</f>
        <v>#REF!</v>
      </c>
      <c r="AI1" s="1" t="e">
        <f>NA()</f>
        <v>#N/A</v>
      </c>
      <c r="AJ1" s="1" t="e">
        <f>AND(#REF!,"AAAAAB7//SM=")</f>
        <v>#REF!</v>
      </c>
      <c r="AK1" s="1" t="e">
        <f>AND(#REF!,"AAAAAB7//SQ=")</f>
        <v>#REF!</v>
      </c>
      <c r="AL1" s="1" t="e">
        <f>NA()</f>
        <v>#N/A</v>
      </c>
      <c r="AM1" s="1" t="e">
        <f>AND(#REF!,"AAAAAB7//SY=")</f>
        <v>#REF!</v>
      </c>
      <c r="AN1" s="1" t="e">
        <f>AND(#REF!,"AAAAAB7//Sc=")</f>
        <v>#REF!</v>
      </c>
      <c r="AO1" s="1" t="e">
        <f>NA()</f>
        <v>#N/A</v>
      </c>
      <c r="AP1" s="1" t="e">
        <f>AND(#REF!,"AAAAAB7//Sk=")</f>
        <v>#REF!</v>
      </c>
      <c r="AQ1" s="1" t="e">
        <f>AND(#REF!,"AAAAAB7//So=")</f>
        <v>#REF!</v>
      </c>
      <c r="AR1" s="1" t="e">
        <f>NA()</f>
        <v>#N/A</v>
      </c>
      <c r="AS1" s="1" t="e">
        <f>AND(#REF!,"AAAAAB7//Sw=")</f>
        <v>#REF!</v>
      </c>
      <c r="AT1" s="1" t="e">
        <f>AND(#REF!,"AAAAAB7//S0=")</f>
        <v>#REF!</v>
      </c>
      <c r="AU1" s="1" t="e">
        <f>IF(#REF!,"AAAAAB7//S4=",0)</f>
        <v>#REF!</v>
      </c>
      <c r="AV1" s="1" t="e">
        <f>IF(#REF!,"AAAAAB7//S8=",0)</f>
        <v>#REF!</v>
      </c>
      <c r="AW1" s="1" t="e">
        <f>IF(#REF!,"AAAAAB7//TA=",0)</f>
        <v>#REF!</v>
      </c>
      <c r="AX1" s="1" t="e">
        <f>NA()</f>
        <v>#N/A</v>
      </c>
      <c r="AY1" s="1" t="e">
        <f>AND(#REF!,"AAAAAB7//TI=")</f>
        <v>#REF!</v>
      </c>
      <c r="AZ1" s="1" t="e">
        <f>IF(#REF!,"AAAAAB7//TM=",0)</f>
        <v>#REF!</v>
      </c>
      <c r="BA1" s="1" t="e">
        <f>NA()</f>
        <v>#N/A</v>
      </c>
      <c r="BB1" s="1" t="e">
        <f>AND(#REF!,"AAAAAB7//TU=")</f>
        <v>#REF!</v>
      </c>
      <c r="BC1" s="1" t="e">
        <f>IF(#REF!,"AAAAAB7//TY=",0)</f>
        <v>#REF!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88A97"/>
  </sheetPr>
  <dimension ref="A1:G30"/>
  <sheetViews>
    <sheetView zoomScalePageLayoutView="0" workbookViewId="0" topLeftCell="A37">
      <selection activeCell="F11" sqref="F11"/>
    </sheetView>
  </sheetViews>
  <sheetFormatPr defaultColWidth="9.140625" defaultRowHeight="12.75"/>
  <cols>
    <col min="1" max="1" width="3.7109375" style="2" customWidth="1"/>
    <col min="2" max="2" width="7.140625" style="43" customWidth="1"/>
    <col min="3" max="3" width="63.8515625" style="2" customWidth="1"/>
    <col min="4" max="4" width="78.00390625" style="2" customWidth="1"/>
    <col min="5" max="5" width="38.8515625" style="2" customWidth="1"/>
    <col min="6" max="16384" width="8.7109375" style="2" customWidth="1"/>
  </cols>
  <sheetData>
    <row r="1" spans="2:4" ht="81.75" customHeight="1">
      <c r="B1" s="5"/>
      <c r="C1" s="17"/>
      <c r="D1" s="30" t="s">
        <v>28</v>
      </c>
    </row>
    <row r="2" spans="1:5" ht="42.75" customHeight="1">
      <c r="A2" s="3"/>
      <c r="B2" s="39" t="s">
        <v>43</v>
      </c>
      <c r="C2" s="33" t="s">
        <v>44</v>
      </c>
      <c r="D2" s="33" t="s">
        <v>45</v>
      </c>
      <c r="E2" s="4"/>
    </row>
    <row r="3" spans="1:5" ht="42.75" customHeight="1">
      <c r="A3" s="3"/>
      <c r="B3" s="44">
        <v>1</v>
      </c>
      <c r="C3" s="32" t="s">
        <v>10</v>
      </c>
      <c r="D3" s="31"/>
      <c r="E3" s="4"/>
    </row>
    <row r="4" spans="1:5" ht="42.75" customHeight="1">
      <c r="A4" s="3"/>
      <c r="B4" s="45">
        <v>2</v>
      </c>
      <c r="C4" s="35" t="s">
        <v>11</v>
      </c>
      <c r="D4" s="35"/>
      <c r="E4" s="4"/>
    </row>
    <row r="5" spans="1:5" ht="42.75" customHeight="1">
      <c r="A5" s="3"/>
      <c r="B5" s="15">
        <v>3</v>
      </c>
      <c r="C5" s="28" t="s">
        <v>12</v>
      </c>
      <c r="D5" s="28"/>
      <c r="E5" s="4"/>
    </row>
    <row r="6" spans="1:5" ht="42.75" customHeight="1">
      <c r="A6" s="3"/>
      <c r="B6" s="45">
        <v>4</v>
      </c>
      <c r="C6" s="35" t="s">
        <v>13</v>
      </c>
      <c r="D6" s="35"/>
      <c r="E6" s="4"/>
    </row>
    <row r="7" spans="1:5" ht="42.75" customHeight="1">
      <c r="A7" s="3"/>
      <c r="B7" s="15">
        <v>5</v>
      </c>
      <c r="C7" s="28" t="s">
        <v>29</v>
      </c>
      <c r="D7" s="28"/>
      <c r="E7" s="4"/>
    </row>
    <row r="8" spans="1:5" ht="42.75" customHeight="1">
      <c r="A8" s="3"/>
      <c r="B8" s="45">
        <v>6</v>
      </c>
      <c r="C8" s="35" t="s">
        <v>30</v>
      </c>
      <c r="D8" s="35"/>
      <c r="E8" s="4"/>
    </row>
    <row r="9" spans="1:5" ht="42.75" customHeight="1">
      <c r="A9" s="3"/>
      <c r="B9" s="15">
        <v>7</v>
      </c>
      <c r="C9" s="28" t="s">
        <v>31</v>
      </c>
      <c r="D9" s="28"/>
      <c r="E9" s="4"/>
    </row>
    <row r="10" spans="1:5" ht="42.75" customHeight="1">
      <c r="A10" s="3"/>
      <c r="B10" s="45">
        <v>8</v>
      </c>
      <c r="C10" s="35" t="s">
        <v>32</v>
      </c>
      <c r="D10" s="35"/>
      <c r="E10" s="4"/>
    </row>
    <row r="11" spans="1:5" ht="42.75" customHeight="1">
      <c r="A11" s="3"/>
      <c r="B11" s="15">
        <v>9</v>
      </c>
      <c r="C11" s="28" t="s">
        <v>17</v>
      </c>
      <c r="D11" s="28"/>
      <c r="E11" s="4"/>
    </row>
    <row r="12" spans="1:5" ht="42.75" customHeight="1">
      <c r="A12" s="3"/>
      <c r="B12" s="45">
        <v>10</v>
      </c>
      <c r="C12" s="35" t="s">
        <v>18</v>
      </c>
      <c r="D12" s="35"/>
      <c r="E12" s="4"/>
    </row>
    <row r="13" spans="1:5" ht="42.75" customHeight="1">
      <c r="A13" s="3"/>
      <c r="B13" s="15">
        <v>11</v>
      </c>
      <c r="C13" s="28" t="s">
        <v>19</v>
      </c>
      <c r="D13" s="28"/>
      <c r="E13" s="4"/>
    </row>
    <row r="14" spans="1:5" ht="42.75" customHeight="1">
      <c r="A14" s="3"/>
      <c r="B14" s="45">
        <v>12</v>
      </c>
      <c r="C14" s="35" t="s">
        <v>33</v>
      </c>
      <c r="D14" s="35"/>
      <c r="E14" s="4"/>
    </row>
    <row r="15" spans="1:5" ht="42.75" customHeight="1">
      <c r="A15" s="3"/>
      <c r="B15" s="15">
        <v>13</v>
      </c>
      <c r="C15" s="28" t="s">
        <v>55</v>
      </c>
      <c r="D15" s="28"/>
      <c r="E15" s="4"/>
    </row>
    <row r="16" spans="1:5" ht="42.75" customHeight="1">
      <c r="A16" s="3"/>
      <c r="B16" s="45">
        <v>14</v>
      </c>
      <c r="C16" s="35" t="s">
        <v>18</v>
      </c>
      <c r="D16" s="35"/>
      <c r="E16" s="4"/>
    </row>
    <row r="17" spans="1:5" ht="42.75" customHeight="1">
      <c r="A17" s="3"/>
      <c r="B17" s="15">
        <v>15</v>
      </c>
      <c r="C17" s="28" t="s">
        <v>19</v>
      </c>
      <c r="D17" s="28"/>
      <c r="E17" s="4"/>
    </row>
    <row r="18" spans="1:7" ht="45.75" customHeight="1">
      <c r="A18" s="7"/>
      <c r="B18" s="46"/>
      <c r="C18" s="7"/>
      <c r="D18" s="7"/>
      <c r="E18" s="7"/>
      <c r="F18" s="7"/>
      <c r="G18" s="4"/>
    </row>
    <row r="19" spans="1:7" ht="22.5">
      <c r="A19" s="7"/>
      <c r="B19" s="79"/>
      <c r="C19" s="79"/>
      <c r="D19" s="79"/>
      <c r="E19" s="79"/>
      <c r="F19" s="9"/>
      <c r="G19" s="4"/>
    </row>
    <row r="20" spans="1:7" ht="14.25">
      <c r="A20" s="7"/>
      <c r="B20" s="10"/>
      <c r="C20" s="10"/>
      <c r="D20" s="10"/>
      <c r="E20" s="10"/>
      <c r="F20" s="9"/>
      <c r="G20" s="4"/>
    </row>
    <row r="21" spans="1:7" ht="14.25">
      <c r="A21" s="7"/>
      <c r="B21" s="11"/>
      <c r="C21" s="12"/>
      <c r="D21" s="13"/>
      <c r="E21" s="14"/>
      <c r="F21" s="9"/>
      <c r="G21" s="4"/>
    </row>
    <row r="22" spans="1:7" ht="14.25">
      <c r="A22" s="7"/>
      <c r="B22" s="41"/>
      <c r="C22" s="12"/>
      <c r="D22" s="9"/>
      <c r="E22" s="9"/>
      <c r="F22" s="9"/>
      <c r="G22" s="4"/>
    </row>
    <row r="23" spans="1:7" ht="14.25">
      <c r="A23" s="7"/>
      <c r="B23" s="42"/>
      <c r="C23" s="7"/>
      <c r="D23" s="7"/>
      <c r="E23" s="7"/>
      <c r="F23" s="7"/>
      <c r="G23" s="4"/>
    </row>
    <row r="24" spans="1:7" ht="14.25">
      <c r="A24" s="7"/>
      <c r="B24" s="42"/>
      <c r="C24" s="7"/>
      <c r="D24" s="7"/>
      <c r="E24" s="7"/>
      <c r="F24" s="7"/>
      <c r="G24" s="4"/>
    </row>
    <row r="25" spans="1:7" ht="14.25">
      <c r="A25" s="7"/>
      <c r="B25" s="42"/>
      <c r="C25" s="7"/>
      <c r="D25" s="7"/>
      <c r="E25" s="7"/>
      <c r="F25" s="7"/>
      <c r="G25" s="4"/>
    </row>
    <row r="26" spans="1:7" ht="14.25">
      <c r="A26" s="7"/>
      <c r="B26" s="42"/>
      <c r="C26" s="7"/>
      <c r="D26" s="7"/>
      <c r="E26" s="7"/>
      <c r="F26" s="7"/>
      <c r="G26" s="4"/>
    </row>
    <row r="27" spans="1:7" ht="14.25">
      <c r="A27" s="7"/>
      <c r="B27" s="42"/>
      <c r="C27" s="7"/>
      <c r="D27" s="7"/>
      <c r="E27" s="7"/>
      <c r="F27" s="7"/>
      <c r="G27" s="4"/>
    </row>
    <row r="28" spans="1:7" ht="14.25">
      <c r="A28" s="7"/>
      <c r="B28" s="42"/>
      <c r="C28" s="7"/>
      <c r="D28" s="7"/>
      <c r="E28" s="7"/>
      <c r="F28" s="7"/>
      <c r="G28" s="4"/>
    </row>
    <row r="29" spans="1:7" ht="14.25">
      <c r="A29" s="7"/>
      <c r="B29" s="42"/>
      <c r="C29" s="7"/>
      <c r="D29" s="7"/>
      <c r="E29" s="7"/>
      <c r="F29" s="7"/>
      <c r="G29" s="4"/>
    </row>
    <row r="30" spans="1:7" ht="14.25">
      <c r="A30" s="7"/>
      <c r="B30" s="42"/>
      <c r="C30" s="7"/>
      <c r="D30" s="7"/>
      <c r="E30" s="7"/>
      <c r="F30" s="7"/>
      <c r="G30" s="4"/>
    </row>
  </sheetData>
  <sheetProtection selectLockedCells="1" selectUnlockedCells="1"/>
  <mergeCells count="1">
    <mergeCell ref="B19:E1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Kurgaeva</dc:creator>
  <cp:keywords/>
  <dc:description/>
  <cp:lastModifiedBy>Logvinova Polina</cp:lastModifiedBy>
  <dcterms:created xsi:type="dcterms:W3CDTF">2016-10-26T10:20:21Z</dcterms:created>
  <dcterms:modified xsi:type="dcterms:W3CDTF">2020-05-27T07:52:54Z</dcterms:modified>
  <cp:category/>
  <cp:version/>
  <cp:contentType/>
  <cp:contentStatus/>
</cp:coreProperties>
</file>